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Сад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<sst xmlns="http://schemas.openxmlformats.org/spreadsheetml/2006/main" count="45" uniqueCount="41">
  <si>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Кол-во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</si>
  <si>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</si>
  <si>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</si>
  <si>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</si>
  <si>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</si>
  <si>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</si>
  <si>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</si>
  <si>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 Всего начальная цена вида услуг</t>
  </si>
  <si>
    <t>цена, руб.</t>
  </si>
  <si>
    <t>Средняя цена, руб.</t>
  </si>
  <si>
    <t>Санитарно-химические исследования</t>
  </si>
  <si>
    <t>Паразитологические исследования:</t>
  </si>
  <si>
    <t>Итого:</t>
  </si>
  <si>
    <t>Микробиологическое исследование</t>
  </si>
  <si>
    <t>Витамин С</t>
  </si>
  <si>
    <t>Готовые блюда</t>
  </si>
  <si>
    <t>Вода из водопроводной системы</t>
  </si>
  <si>
    <t>Смывы на БГКП</t>
  </si>
  <si>
    <t>Смывы на сальмонеллы</t>
  </si>
  <si>
    <t>Заключение по результатам лабораторных исследований</t>
  </si>
  <si>
    <t>Дез. Средства (раствор/сухое)</t>
  </si>
  <si>
    <t>Смывы на обсеменность яйцами гельминтов</t>
  </si>
  <si>
    <t>Заключение по результатам по результатам лабораторных исследований</t>
  </si>
  <si>
    <t>Содержание нитратов в свежих овощах и фруктах</t>
  </si>
  <si>
    <t>Калорийность</t>
  </si>
  <si>
    <t>Физико-химическое исследование сырой продукции</t>
  </si>
  <si>
    <t>Замеры уровня освещенности</t>
  </si>
  <si>
    <t>Замеры микроклимата</t>
  </si>
  <si>
    <t>МБОУ "Средняя общеобразовательная школа № 2"</t>
  </si>
  <si>
    <t>Инструментальные исследования</t>
  </si>
  <si>
    <t>Исполнитель : бухгалтер Иванова Людмила Геннадиевна  тел. 7-09-61</t>
  </si>
  <si>
    <t>1 - коммерческое предложение входящее № 1562 от 04.07.2014 г.</t>
  </si>
  <si>
    <t>2 - коммерческое предложение входящее №1564 от 07.07.2014 г.</t>
  </si>
  <si>
    <t>3 - коммерческое предложение входящее №1574 от 09.07.2014 г.</t>
  </si>
  <si>
    <t>Дата составления сводной  таблицы 09.09.2014 год</t>
  </si>
  <si>
    <t>Наименование услуги (основные характеристики)</t>
  </si>
  <si>
    <t>Смывы на иерсинии</t>
  </si>
  <si>
    <t>Вода водопроводная, из бачков</t>
  </si>
  <si>
    <t>Готовые блюда (КТО)</t>
  </si>
  <si>
    <t xml:space="preserve">Начальная (максимальная) цена в размере 52 740 (пятьдесят две тысячи семьсот сорок) рублей 43 копейки. 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</si>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</sst>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shrinkToFit="1"/>
    </xf>
    <xf numFmtId="43" fontId="3" fillId="32" borderId="10" xfId="60" applyFont="1" applyFill="1" applyBorder="1" applyAlignment="1">
      <alignment horizontal="center" vertical="center" shrinkToFit="1"/>
    </xf>
    <xf numFmtId="43" fontId="4" fillId="32" borderId="10" xfId="6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43" fontId="3" fillId="32" borderId="10" xfId="60" applyFont="1" applyFill="1" applyBorder="1" applyAlignment="1">
      <alignment horizontal="center" vertical="center" wrapText="1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 shrinkToFit="1"/>
    </xf>
    <xf numFmtId="0" fontId="3" fillId="32" borderId="10" xfId="0" applyNumberFormat="1" applyFont="1" applyFill="1" applyBorder="1" applyAlignment="1">
      <alignment vertical="center" wrapText="1"/>
    </xf>
    <xf numFmtId="43" fontId="4" fillId="32" borderId="10" xfId="6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14" fontId="3" fillId="32" borderId="10" xfId="0" applyNumberFormat="1" applyFont="1" applyFill="1" applyBorder="1" applyAlignment="1">
      <alignment horizontal="center" vertical="center" wrapText="1" shrinkToFit="1"/>
    </xf>
    <xf numFmtId="0" fontId="3" fillId="32" borderId="11" xfId="0" applyFont="1" applyFill="1" applyBorder="1" applyAlignment="1">
      <alignment horizontal="center" vertical="center" wrapText="1" shrinkToFit="1"/>
    </xf>
    <xf numFmtId="0" fontId="3" fillId="32" borderId="12" xfId="0" applyFont="1" applyFill="1" applyBorder="1" applyAlignment="1">
      <alignment horizontal="center" vertical="center" wrapText="1" shrinkToFit="1"/>
    </xf>
    <xf numFmtId="0" fontId="3" fillId="32" borderId="13" xfId="0" applyFont="1" applyFill="1" applyBorder="1" applyAlignment="1">
      <alignment horizontal="center" vertical="center" wrapText="1" shrinkToFit="1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22">
      <selection activeCell="A2" sqref="A2:G2"/>
    </sheetView>
  </sheetViews>
  <sheetFormatPr defaultColWidth="9.00390625" defaultRowHeight="12.75"/>
  <cols>
    <col min="1" max="1" width="48.625" style="1" customWidth="1"/>
    <col min="2" max="2" width="10.75390625" style="1" customWidth="1"/>
    <col min="3" max="6" width="12.125" style="1" customWidth="1"/>
    <col min="7" max="7" width="13.25390625" style="1" customWidth="1"/>
    <col min="8" max="8" width="10.625" style="1" customWidth="1"/>
    <col min="9" max="9" width="11.875" style="1" customWidth="1"/>
    <col min="10" max="16384" width="9.125" style="1" customWidth="1"/>
  </cols>
  <sheetData>
    <row r="1" spans="1:9" ht="42" customHeight="1">
      <c r="A1" s="33" t="s">
        <v>40</v>
      </c>
      <c r="B1" s="33"/>
      <c r="C1" s="33"/>
      <c r="D1" s="33"/>
      <c r="E1" s="33"/>
      <c r="F1" s="33"/>
      <c r="G1" s="33"/>
      <c r="H1" s="19"/>
      <c r="I1" s="19"/>
    </row>
    <row r="2" spans="1:9" ht="15.75">
      <c r="A2" s="34" t="s">
        <v>28</v>
      </c>
      <c r="B2" s="34"/>
      <c r="C2" s="34"/>
      <c r="D2" s="34"/>
      <c r="E2" s="34"/>
      <c r="F2" s="34"/>
      <c r="G2" s="34"/>
      <c r="H2" s="17"/>
      <c r="I2" s="17"/>
    </row>
    <row r="3" spans="1:9" ht="13.5" customHeight="1">
      <c r="A3" s="16"/>
      <c r="I3" s="20"/>
    </row>
    <row r="4" spans="1:7" ht="16.5" customHeight="1">
      <c r="A4" s="32" t="s">
        <v>35</v>
      </c>
      <c r="B4" s="32" t="s">
        <v>0</v>
      </c>
      <c r="C4" s="32" t="s">
        <v>1</v>
      </c>
      <c r="D4" s="32" t="s">
        <v>2</v>
      </c>
      <c r="E4" s="32" t="s">
        <v>3</v>
      </c>
      <c r="F4" s="32" t="s">
        <v>9</v>
      </c>
      <c r="G4" s="35" t="s">
        <v>7</v>
      </c>
    </row>
    <row r="5" spans="1:7" ht="16.5" customHeight="1">
      <c r="A5" s="32"/>
      <c r="B5" s="32"/>
      <c r="C5" s="32"/>
      <c r="D5" s="32"/>
      <c r="E5" s="32"/>
      <c r="F5" s="32"/>
      <c r="G5" s="35"/>
    </row>
    <row r="6" spans="1:7" ht="20.25" customHeight="1">
      <c r="A6" s="32"/>
      <c r="B6" s="32"/>
      <c r="C6" s="2" t="s">
        <v>8</v>
      </c>
      <c r="D6" s="2" t="s">
        <v>8</v>
      </c>
      <c r="E6" s="2" t="s">
        <v>8</v>
      </c>
      <c r="F6" s="32"/>
      <c r="G6" s="35"/>
    </row>
    <row r="7" spans="1:7" ht="1.5" customHeight="1">
      <c r="A7" s="21"/>
      <c r="B7" s="2"/>
      <c r="C7" s="2"/>
      <c r="D7" s="2"/>
      <c r="E7" s="2"/>
      <c r="F7" s="2"/>
      <c r="G7" s="3"/>
    </row>
    <row r="8" spans="1:7" ht="15.75" customHeight="1">
      <c r="A8" s="4" t="s">
        <v>13</v>
      </c>
      <c r="B8" s="2"/>
      <c r="C8" s="2"/>
      <c r="D8" s="2"/>
      <c r="E8" s="2"/>
      <c r="F8" s="2"/>
      <c r="G8" s="3"/>
    </row>
    <row r="9" spans="1:7" ht="14.25" customHeight="1">
      <c r="A9" s="5" t="s">
        <v>15</v>
      </c>
      <c r="B9" s="22">
        <v>2</v>
      </c>
      <c r="C9" s="18">
        <v>1980.37</v>
      </c>
      <c r="D9" s="18">
        <v>1671.91</v>
      </c>
      <c r="E9" s="18">
        <v>1937.36</v>
      </c>
      <c r="F9" s="18">
        <f aca="true" t="shared" si="0" ref="F9:F14">(D9+E9+C9)/3</f>
        <v>1863.2133333333331</v>
      </c>
      <c r="G9" s="7">
        <v>3726.42</v>
      </c>
    </row>
    <row r="10" spans="1:7" ht="14.25" customHeight="1">
      <c r="A10" s="23" t="s">
        <v>17</v>
      </c>
      <c r="B10" s="22">
        <v>30</v>
      </c>
      <c r="C10" s="18">
        <v>309.33</v>
      </c>
      <c r="D10" s="18">
        <v>309.33</v>
      </c>
      <c r="E10" s="18">
        <v>278.4</v>
      </c>
      <c r="F10" s="18">
        <f t="shared" si="0"/>
        <v>299.02</v>
      </c>
      <c r="G10" s="7">
        <f>B10*F10</f>
        <v>8970.599999999999</v>
      </c>
    </row>
    <row r="11" spans="1:7" ht="14.25" customHeight="1">
      <c r="A11" s="23" t="s">
        <v>18</v>
      </c>
      <c r="B11" s="22">
        <v>5</v>
      </c>
      <c r="C11" s="18">
        <v>623.68</v>
      </c>
      <c r="D11" s="18">
        <v>623.68</v>
      </c>
      <c r="E11" s="18">
        <v>561.31</v>
      </c>
      <c r="F11" s="18">
        <f t="shared" si="0"/>
        <v>602.8899999999999</v>
      </c>
      <c r="G11" s="7">
        <f>F11*B11</f>
        <v>3014.4499999999994</v>
      </c>
    </row>
    <row r="12" spans="1:7" ht="14.25" customHeight="1">
      <c r="A12" s="5" t="s">
        <v>36</v>
      </c>
      <c r="B12" s="22">
        <v>5</v>
      </c>
      <c r="C12" s="18">
        <v>559.83</v>
      </c>
      <c r="D12" s="18">
        <v>571.38</v>
      </c>
      <c r="E12" s="18">
        <v>503.85</v>
      </c>
      <c r="F12" s="18">
        <f t="shared" si="0"/>
        <v>545.02</v>
      </c>
      <c r="G12" s="7">
        <f>F12*B12</f>
        <v>2725.1</v>
      </c>
    </row>
    <row r="13" spans="1:7" ht="14.25" customHeight="1">
      <c r="A13" s="5" t="s">
        <v>37</v>
      </c>
      <c r="B13" s="22">
        <v>4</v>
      </c>
      <c r="C13" s="18">
        <v>725.65</v>
      </c>
      <c r="D13" s="18">
        <v>725.65</v>
      </c>
      <c r="E13" s="18">
        <v>653.09</v>
      </c>
      <c r="F13" s="18">
        <f t="shared" si="0"/>
        <v>701.4633333333333</v>
      </c>
      <c r="G13" s="7">
        <v>2805.84</v>
      </c>
    </row>
    <row r="14" spans="1:7" ht="36" customHeight="1">
      <c r="A14" s="5" t="s">
        <v>19</v>
      </c>
      <c r="B14" s="22">
        <v>11</v>
      </c>
      <c r="C14" s="18">
        <v>427.03</v>
      </c>
      <c r="D14" s="18">
        <v>427.03</v>
      </c>
      <c r="E14" s="18">
        <v>384.33</v>
      </c>
      <c r="F14" s="18">
        <f t="shared" si="0"/>
        <v>412.7966666666666</v>
      </c>
      <c r="G14" s="7">
        <v>4540.8</v>
      </c>
    </row>
    <row r="15" spans="1:7" ht="15.75">
      <c r="A15" s="5"/>
      <c r="B15" s="22"/>
      <c r="C15" s="24"/>
      <c r="D15" s="18"/>
      <c r="E15" s="24"/>
      <c r="F15" s="18"/>
      <c r="G15" s="8">
        <f>G9+G10+G11+G12+G13+G14</f>
        <v>25783.209999999995</v>
      </c>
    </row>
    <row r="16" spans="1:7" ht="15.75" customHeight="1">
      <c r="A16" s="4" t="s">
        <v>10</v>
      </c>
      <c r="B16" s="22"/>
      <c r="C16" s="18"/>
      <c r="D16" s="18"/>
      <c r="E16" s="18"/>
      <c r="F16" s="18"/>
      <c r="G16" s="7"/>
    </row>
    <row r="17" spans="1:7" ht="15.75">
      <c r="A17" s="5" t="s">
        <v>14</v>
      </c>
      <c r="B17" s="22">
        <v>2</v>
      </c>
      <c r="C17" s="18">
        <v>774.59</v>
      </c>
      <c r="D17" s="18">
        <v>727.94</v>
      </c>
      <c r="E17" s="18">
        <v>655.15</v>
      </c>
      <c r="F17" s="18">
        <f aca="true" t="shared" si="1" ref="F17:F24">(D17+E17+C17)/3</f>
        <v>719.2266666666668</v>
      </c>
      <c r="G17" s="7">
        <v>1438.46</v>
      </c>
    </row>
    <row r="18" spans="1:7" ht="13.5" customHeight="1">
      <c r="A18" s="5" t="s">
        <v>38</v>
      </c>
      <c r="B18" s="22">
        <v>2</v>
      </c>
      <c r="C18" s="18">
        <v>364.81</v>
      </c>
      <c r="D18" s="18">
        <v>318.16</v>
      </c>
      <c r="E18" s="18">
        <v>286.35</v>
      </c>
      <c r="F18" s="18">
        <f t="shared" si="1"/>
        <v>323.1066666666666</v>
      </c>
      <c r="G18" s="7">
        <v>646.22</v>
      </c>
    </row>
    <row r="19" spans="1:7" ht="35.25" customHeight="1">
      <c r="A19" s="5" t="s">
        <v>25</v>
      </c>
      <c r="B19" s="22">
        <v>1</v>
      </c>
      <c r="C19" s="18">
        <v>953.27</v>
      </c>
      <c r="D19" s="18">
        <v>434.98</v>
      </c>
      <c r="E19" s="18">
        <v>175.73</v>
      </c>
      <c r="F19" s="18">
        <f t="shared" si="1"/>
        <v>521.3266666666667</v>
      </c>
      <c r="G19" s="7">
        <f>B19*F19</f>
        <v>521.3266666666667</v>
      </c>
    </row>
    <row r="20" spans="1:7" ht="37.5" customHeight="1">
      <c r="A20" s="5" t="s">
        <v>23</v>
      </c>
      <c r="B20" s="22">
        <v>2</v>
      </c>
      <c r="C20" s="18">
        <v>769.28</v>
      </c>
      <c r="D20" s="18">
        <v>527.38</v>
      </c>
      <c r="E20" s="18">
        <v>474.64</v>
      </c>
      <c r="F20" s="18">
        <f t="shared" si="1"/>
        <v>590.4333333333333</v>
      </c>
      <c r="G20" s="7">
        <v>1180.86</v>
      </c>
    </row>
    <row r="21" spans="1:7" ht="15.75">
      <c r="A21" s="5" t="s">
        <v>24</v>
      </c>
      <c r="B21" s="22">
        <v>1</v>
      </c>
      <c r="C21" s="18">
        <v>11264.73</v>
      </c>
      <c r="D21" s="18">
        <v>3255.44</v>
      </c>
      <c r="E21" s="18">
        <v>4008.31</v>
      </c>
      <c r="F21" s="18">
        <f t="shared" si="1"/>
        <v>6176.16</v>
      </c>
      <c r="G21" s="7">
        <f>B21*F21</f>
        <v>6176.16</v>
      </c>
    </row>
    <row r="22" spans="1:7" ht="15.75">
      <c r="A22" s="9" t="s">
        <v>16</v>
      </c>
      <c r="B22" s="22">
        <v>1</v>
      </c>
      <c r="C22" s="18">
        <v>7608.62</v>
      </c>
      <c r="D22" s="18">
        <v>458.97</v>
      </c>
      <c r="E22" s="18">
        <v>3771.24</v>
      </c>
      <c r="F22" s="18">
        <f t="shared" si="1"/>
        <v>3946.2766666666666</v>
      </c>
      <c r="G22" s="7">
        <f>B22*F22</f>
        <v>3946.2766666666666</v>
      </c>
    </row>
    <row r="23" spans="1:7" ht="21.75" customHeight="1">
      <c r="A23" s="5" t="s">
        <v>20</v>
      </c>
      <c r="B23" s="22">
        <v>2</v>
      </c>
      <c r="C23" s="18">
        <v>623.05</v>
      </c>
      <c r="D23" s="18">
        <v>497.23</v>
      </c>
      <c r="E23" s="18">
        <v>411.11</v>
      </c>
      <c r="F23" s="18">
        <f t="shared" si="1"/>
        <v>510.4633333333333</v>
      </c>
      <c r="G23" s="7">
        <v>1020.92</v>
      </c>
    </row>
    <row r="24" spans="1:7" ht="36" customHeight="1">
      <c r="A24" s="5" t="s">
        <v>19</v>
      </c>
      <c r="B24" s="22">
        <v>8</v>
      </c>
      <c r="C24" s="18">
        <v>427.03</v>
      </c>
      <c r="D24" s="18">
        <v>427.03</v>
      </c>
      <c r="E24" s="18">
        <v>384.33</v>
      </c>
      <c r="F24" s="18">
        <f t="shared" si="1"/>
        <v>412.7966666666666</v>
      </c>
      <c r="G24" s="7">
        <v>3302.4</v>
      </c>
    </row>
    <row r="25" spans="1:7" ht="15.75">
      <c r="A25" s="5"/>
      <c r="B25" s="22"/>
      <c r="C25" s="24"/>
      <c r="D25" s="18"/>
      <c r="E25" s="24"/>
      <c r="F25" s="18"/>
      <c r="G25" s="8">
        <f>G17+G18+G19+G20+G21+G22+G23+G24</f>
        <v>18232.623333333333</v>
      </c>
    </row>
    <row r="26" spans="1:7" ht="15.75">
      <c r="A26" s="10" t="s">
        <v>11</v>
      </c>
      <c r="B26" s="22"/>
      <c r="C26" s="18"/>
      <c r="D26" s="18"/>
      <c r="E26" s="18"/>
      <c r="F26" s="18"/>
      <c r="G26" s="7"/>
    </row>
    <row r="27" spans="1:7" ht="15.75" customHeight="1">
      <c r="A27" s="5" t="s">
        <v>21</v>
      </c>
      <c r="B27" s="22">
        <v>20</v>
      </c>
      <c r="C27" s="18">
        <v>226.42</v>
      </c>
      <c r="D27" s="18">
        <v>226.42</v>
      </c>
      <c r="E27" s="18">
        <v>203.79</v>
      </c>
      <c r="F27" s="18">
        <f>(D27+E27+C27)/3</f>
        <v>218.87666666666667</v>
      </c>
      <c r="G27" s="7">
        <v>4377.6</v>
      </c>
    </row>
    <row r="28" spans="1:7" ht="36.75" customHeight="1">
      <c r="A28" s="5" t="s">
        <v>22</v>
      </c>
      <c r="B28" s="22">
        <v>1</v>
      </c>
      <c r="C28" s="18">
        <v>427.03</v>
      </c>
      <c r="D28" s="18">
        <v>427.03</v>
      </c>
      <c r="E28" s="18">
        <v>384.33</v>
      </c>
      <c r="F28" s="18">
        <f>(D28+E28+C28)/3</f>
        <v>412.7966666666666</v>
      </c>
      <c r="G28" s="7">
        <f>B28*F28</f>
        <v>412.7966666666666</v>
      </c>
    </row>
    <row r="29" spans="1:7" ht="15.75">
      <c r="A29" s="5"/>
      <c r="B29" s="22"/>
      <c r="C29" s="18"/>
      <c r="D29" s="18"/>
      <c r="E29" s="18"/>
      <c r="F29" s="18"/>
      <c r="G29" s="7">
        <f>G27+G28</f>
        <v>4790.396666666667</v>
      </c>
    </row>
    <row r="30" spans="1:7" ht="15.75">
      <c r="A30" s="10" t="s">
        <v>29</v>
      </c>
      <c r="B30" s="22"/>
      <c r="C30" s="18"/>
      <c r="D30" s="18"/>
      <c r="E30" s="18"/>
      <c r="F30" s="18"/>
      <c r="G30" s="7"/>
    </row>
    <row r="31" spans="1:7" ht="15.75">
      <c r="A31" s="5" t="s">
        <v>26</v>
      </c>
      <c r="B31" s="22">
        <v>6</v>
      </c>
      <c r="C31" s="18">
        <v>244.94</v>
      </c>
      <c r="D31" s="18">
        <v>198.3</v>
      </c>
      <c r="E31" s="18">
        <v>178.48</v>
      </c>
      <c r="F31" s="18">
        <f>(D31+E31+C31)/3</f>
        <v>207.24</v>
      </c>
      <c r="G31" s="7">
        <f>F31*B31</f>
        <v>1243.44</v>
      </c>
    </row>
    <row r="32" spans="1:7" ht="19.5" customHeight="1">
      <c r="A32" s="5" t="s">
        <v>27</v>
      </c>
      <c r="B32" s="22">
        <v>9</v>
      </c>
      <c r="C32" s="18">
        <v>244.94</v>
      </c>
      <c r="D32" s="18">
        <v>198.3</v>
      </c>
      <c r="E32" s="18">
        <v>178.48</v>
      </c>
      <c r="F32" s="18">
        <f>(C32+E32+D32)/3</f>
        <v>207.24</v>
      </c>
      <c r="G32" s="7">
        <f>F32*B32</f>
        <v>1865.16</v>
      </c>
    </row>
    <row r="33" spans="1:7" ht="33" customHeight="1">
      <c r="A33" s="5" t="s">
        <v>22</v>
      </c>
      <c r="B33" s="22">
        <v>2</v>
      </c>
      <c r="C33" s="18">
        <v>427.03</v>
      </c>
      <c r="D33" s="18">
        <v>427.03</v>
      </c>
      <c r="E33" s="18">
        <v>384.33</v>
      </c>
      <c r="F33" s="18">
        <f>(D33+E33+C33)/3</f>
        <v>412.7966666666666</v>
      </c>
      <c r="G33" s="7">
        <v>825.6</v>
      </c>
    </row>
    <row r="34" spans="1:7" ht="15.75">
      <c r="A34" s="11"/>
      <c r="B34" s="25"/>
      <c r="C34" s="24"/>
      <c r="D34" s="24"/>
      <c r="E34" s="24"/>
      <c r="F34" s="24"/>
      <c r="G34" s="8">
        <f>G31+G32+G33</f>
        <v>3934.2000000000003</v>
      </c>
    </row>
    <row r="35" spans="1:7" ht="16.5" customHeight="1">
      <c r="A35" s="11" t="s">
        <v>12</v>
      </c>
      <c r="B35" s="22"/>
      <c r="C35" s="18"/>
      <c r="D35" s="18"/>
      <c r="E35" s="18"/>
      <c r="F35" s="18"/>
      <c r="G35" s="8">
        <f>G34+G29+G25+G15</f>
        <v>52740.42999999999</v>
      </c>
    </row>
    <row r="36" spans="1:7" ht="15.75" customHeight="1" hidden="1">
      <c r="A36" s="12"/>
      <c r="B36" s="22"/>
      <c r="C36" s="18"/>
      <c r="D36" s="18"/>
      <c r="E36" s="18"/>
      <c r="F36" s="18"/>
      <c r="G36" s="7"/>
    </row>
    <row r="37" spans="1:7" ht="15.75" customHeight="1" hidden="1">
      <c r="A37" s="12"/>
      <c r="B37" s="22"/>
      <c r="C37" s="18"/>
      <c r="D37" s="18"/>
      <c r="E37" s="18"/>
      <c r="F37" s="18"/>
      <c r="G37" s="7"/>
    </row>
    <row r="38" spans="1:7" ht="15.75" customHeight="1" hidden="1">
      <c r="A38" s="12"/>
      <c r="B38" s="22"/>
      <c r="C38" s="18"/>
      <c r="D38" s="18"/>
      <c r="E38" s="18"/>
      <c r="F38" s="18"/>
      <c r="G38" s="7"/>
    </row>
    <row r="39" spans="1:7" ht="15.75" customHeight="1" hidden="1">
      <c r="A39" s="11"/>
      <c r="B39" s="22"/>
      <c r="C39" s="18"/>
      <c r="D39" s="18"/>
      <c r="E39" s="18"/>
      <c r="F39" s="18"/>
      <c r="G39" s="7"/>
    </row>
    <row r="40" spans="1:7" ht="15.75" customHeight="1" hidden="1">
      <c r="A40" s="9"/>
      <c r="B40" s="22"/>
      <c r="C40" s="18"/>
      <c r="D40" s="18"/>
      <c r="E40" s="18"/>
      <c r="F40" s="18"/>
      <c r="G40" s="7"/>
    </row>
    <row r="41" spans="1:7" ht="15.75" customHeight="1" hidden="1">
      <c r="A41" s="11"/>
      <c r="B41" s="22"/>
      <c r="C41" s="18"/>
      <c r="D41" s="18"/>
      <c r="E41" s="18"/>
      <c r="F41" s="18"/>
      <c r="G41" s="7"/>
    </row>
    <row r="42" spans="1:7" ht="15.75" customHeight="1" hidden="1">
      <c r="A42" s="12"/>
      <c r="B42" s="22"/>
      <c r="C42" s="18"/>
      <c r="D42" s="18"/>
      <c r="E42" s="18"/>
      <c r="F42" s="18"/>
      <c r="G42" s="7"/>
    </row>
    <row r="43" spans="1:7" ht="15.75" customHeight="1" hidden="1">
      <c r="A43" s="12"/>
      <c r="B43" s="22"/>
      <c r="C43" s="18"/>
      <c r="D43" s="18"/>
      <c r="E43" s="18"/>
      <c r="F43" s="18"/>
      <c r="G43" s="7"/>
    </row>
    <row r="44" spans="1:7" ht="15.75" customHeight="1" hidden="1">
      <c r="A44" s="12"/>
      <c r="B44" s="22"/>
      <c r="C44" s="18"/>
      <c r="D44" s="18"/>
      <c r="E44" s="18"/>
      <c r="F44" s="18"/>
      <c r="G44" s="7"/>
    </row>
    <row r="45" spans="1:7" ht="15.75" customHeight="1" hidden="1">
      <c r="A45" s="12"/>
      <c r="B45" s="22"/>
      <c r="C45" s="18"/>
      <c r="D45" s="18"/>
      <c r="E45" s="18"/>
      <c r="F45" s="18"/>
      <c r="G45" s="7"/>
    </row>
    <row r="46" spans="1:7" ht="15.75" customHeight="1" hidden="1">
      <c r="A46" s="12"/>
      <c r="B46" s="22"/>
      <c r="C46" s="24"/>
      <c r="D46" s="24"/>
      <c r="E46" s="24"/>
      <c r="F46" s="24"/>
      <c r="G46" s="8"/>
    </row>
    <row r="47" spans="1:7" ht="15.75" customHeight="1">
      <c r="A47" s="13" t="s">
        <v>6</v>
      </c>
      <c r="B47" s="27"/>
      <c r="C47" s="28"/>
      <c r="D47" s="28"/>
      <c r="E47" s="28"/>
      <c r="F47" s="29"/>
      <c r="G47" s="8">
        <f>G35</f>
        <v>52740.42999999999</v>
      </c>
    </row>
    <row r="48" spans="1:7" s="15" customFormat="1" ht="18" customHeight="1" hidden="1">
      <c r="A48" s="14" t="s">
        <v>4</v>
      </c>
      <c r="B48" s="26"/>
      <c r="C48" s="26">
        <v>41625</v>
      </c>
      <c r="D48" s="26">
        <v>41631</v>
      </c>
      <c r="E48" s="26">
        <v>41621</v>
      </c>
      <c r="F48" s="22"/>
      <c r="G48" s="6"/>
    </row>
    <row r="49" spans="1:7" s="15" customFormat="1" ht="15.75" customHeight="1">
      <c r="A49" s="14" t="s">
        <v>5</v>
      </c>
      <c r="B49" s="26"/>
      <c r="C49" s="26">
        <v>42004</v>
      </c>
      <c r="D49" s="26">
        <v>42004</v>
      </c>
      <c r="E49" s="26">
        <v>42004</v>
      </c>
      <c r="F49" s="22"/>
      <c r="G49" s="6"/>
    </row>
    <row r="50" ht="6.75" customHeight="1"/>
    <row r="51" spans="1:8" s="17" customFormat="1" ht="19.5" customHeight="1">
      <c r="A51" s="30" t="s">
        <v>31</v>
      </c>
      <c r="B51" s="30"/>
      <c r="C51" s="30"/>
      <c r="D51" s="30"/>
      <c r="E51" s="30"/>
      <c r="F51" s="30"/>
      <c r="G51" s="30"/>
      <c r="H51" s="30"/>
    </row>
    <row r="52" ht="17.25" customHeight="1">
      <c r="A52" s="1" t="s">
        <v>32</v>
      </c>
    </row>
    <row r="53" spans="1:8" ht="15" customHeight="1">
      <c r="A53" s="30" t="s">
        <v>33</v>
      </c>
      <c r="B53" s="30"/>
      <c r="C53" s="30"/>
      <c r="D53" s="30"/>
      <c r="E53" s="30"/>
      <c r="F53" s="30"/>
      <c r="G53" s="30"/>
      <c r="H53" s="30"/>
    </row>
    <row r="54" spans="1:7" ht="32.25" customHeight="1">
      <c r="A54" s="31" t="s">
        <v>39</v>
      </c>
      <c r="B54" s="31"/>
      <c r="C54" s="31"/>
      <c r="D54" s="31"/>
      <c r="E54" s="31"/>
      <c r="F54" s="31"/>
      <c r="G54" s="31"/>
    </row>
    <row r="55" ht="15.75">
      <c r="A55" s="1" t="s">
        <v>34</v>
      </c>
    </row>
    <row r="56" ht="15.75">
      <c r="A56" s="1" t="s">
        <v>30</v>
      </c>
    </row>
  </sheetData>
  <sheetProtection/>
  <mergeCells count="13">
    <mergeCell ref="A4:A6"/>
    <mergeCell ref="B4:B6"/>
    <mergeCell ref="G4:G6"/>
    <mergeCell ref="A1:G1"/>
    <mergeCell ref="A2:G2"/>
    <mergeCell ref="B47:F47"/>
    <mergeCell ref="A51:H51"/>
    <mergeCell ref="A54:G54"/>
    <mergeCell ref="C4:C5"/>
    <mergeCell ref="D4:D5"/>
    <mergeCell ref="E4:E5"/>
    <mergeCell ref="F4:F6"/>
    <mergeCell ref="A53:H53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administrator</cp:lastModifiedBy>
  <cp:lastPrinted>2014-09-29T10:10:12Z</cp:lastPrinted>
  <dcterms:created xsi:type="dcterms:W3CDTF">2009-12-09T07:16:31Z</dcterms:created>
  <dcterms:modified xsi:type="dcterms:W3CDTF">2014-09-29T10:10:13Z</dcterms:modified>
  <cp:category/>
  <cp:version/>
  <cp:contentType/>
  <cp:contentStatus/>
</cp:coreProperties>
</file>